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ce907582eb1ab6/WEB Materialy 2024-25/XXXII_Konvent_MarianskeLazne_2025/"/>
    </mc:Choice>
  </mc:AlternateContent>
  <xr:revisionPtr revIDLastSave="12" documentId="13_ncr:1_{51C42A32-5DC7-4FC6-95C3-360585B61FF1}" xr6:coauthVersionLast="47" xr6:coauthVersionMax="47" xr10:uidLastSave="{C93CD579-C4C2-C243-B211-E528F663B1DD}"/>
  <bookViews>
    <workbookView xWindow="0" yWindow="500" windowWidth="29040" windowHeight="15840" activeTab="1" xr2:uid="{EC9DF25D-5D46-4A9E-BC4E-A5F44323110B}"/>
  </bookViews>
  <sheets>
    <sheet name="List1" sheetId="1" state="hidden" r:id="rId1"/>
    <sheet name="Registrace" sheetId="3" r:id="rId2"/>
    <sheet name="Lis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AL4" i="3"/>
  <c r="AL5" i="3"/>
  <c r="AL6" i="3"/>
  <c r="AL8" i="3"/>
  <c r="AL9" i="3"/>
  <c r="AL10" i="3"/>
  <c r="AL11" i="3"/>
  <c r="AL12" i="3"/>
  <c r="AL13" i="3"/>
  <c r="AL14" i="3"/>
  <c r="AL15" i="3"/>
  <c r="AL16" i="3"/>
  <c r="AL17" i="3"/>
  <c r="AL3" i="3"/>
  <c r="C4" i="3"/>
  <c r="D4" i="3"/>
  <c r="C5" i="3"/>
  <c r="D5" i="3"/>
  <c r="C6" i="3"/>
  <c r="D6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Z4" i="3"/>
  <c r="AA4" i="3"/>
  <c r="AB4" i="3"/>
  <c r="AC4" i="3"/>
  <c r="AD4" i="3"/>
  <c r="AE4" i="3"/>
  <c r="AF4" i="3"/>
  <c r="AG4" i="3"/>
  <c r="AH4" i="3"/>
  <c r="AI4" i="3"/>
  <c r="AJ4" i="3"/>
  <c r="AK4" i="3"/>
  <c r="AN4" i="3"/>
  <c r="AO4" i="3" s="1"/>
  <c r="Z5" i="3"/>
  <c r="AA5" i="3"/>
  <c r="AM5" i="3" s="1"/>
  <c r="AB5" i="3"/>
  <c r="AC5" i="3"/>
  <c r="AN5" i="3" s="1"/>
  <c r="AO5" i="3" s="1"/>
  <c r="AD5" i="3"/>
  <c r="AE5" i="3"/>
  <c r="AF5" i="3"/>
  <c r="AG5" i="3"/>
  <c r="AH5" i="3"/>
  <c r="AI5" i="3"/>
  <c r="AJ5" i="3"/>
  <c r="AK5" i="3"/>
  <c r="Z6" i="3"/>
  <c r="AA6" i="3" s="1"/>
  <c r="AM6" i="3" s="1"/>
  <c r="AB6" i="3"/>
  <c r="AC6" i="3"/>
  <c r="AN6" i="3" s="1"/>
  <c r="AO6" i="3" s="1"/>
  <c r="AD6" i="3"/>
  <c r="AE6" i="3"/>
  <c r="AF6" i="3"/>
  <c r="AG6" i="3"/>
  <c r="AH6" i="3"/>
  <c r="AI6" i="3"/>
  <c r="AJ6" i="3"/>
  <c r="AK6" i="3"/>
  <c r="Z7" i="3"/>
  <c r="AA7" i="3" s="1"/>
  <c r="AB7" i="3"/>
  <c r="AC7" i="3"/>
  <c r="AD7" i="3"/>
  <c r="AE7" i="3"/>
  <c r="AF7" i="3"/>
  <c r="AG7" i="3"/>
  <c r="AH7" i="3"/>
  <c r="AI7" i="3"/>
  <c r="AJ7" i="3"/>
  <c r="AK7" i="3"/>
  <c r="AN7" i="3"/>
  <c r="AO7" i="3" s="1"/>
  <c r="Z8" i="3"/>
  <c r="AA8" i="3"/>
  <c r="AM8" i="3" s="1"/>
  <c r="AB8" i="3"/>
  <c r="AC8" i="3"/>
  <c r="AN8" i="3" s="1"/>
  <c r="AO8" i="3" s="1"/>
  <c r="AD8" i="3"/>
  <c r="AE8" i="3"/>
  <c r="AF8" i="3"/>
  <c r="AG8" i="3"/>
  <c r="AH8" i="3"/>
  <c r="AI8" i="3"/>
  <c r="AJ8" i="3"/>
  <c r="AK8" i="3"/>
  <c r="Z9" i="3"/>
  <c r="AA9" i="3" s="1"/>
  <c r="AM9" i="3" s="1"/>
  <c r="AB9" i="3"/>
  <c r="AC9" i="3"/>
  <c r="AN9" i="3" s="1"/>
  <c r="AO9" i="3" s="1"/>
  <c r="AD9" i="3"/>
  <c r="AE9" i="3"/>
  <c r="AF9" i="3"/>
  <c r="AG9" i="3"/>
  <c r="AH9" i="3"/>
  <c r="AI9" i="3"/>
  <c r="AJ9" i="3"/>
  <c r="AK9" i="3"/>
  <c r="Z10" i="3"/>
  <c r="AA10" i="3"/>
  <c r="AM10" i="3" s="1"/>
  <c r="AB10" i="3"/>
  <c r="AC10" i="3"/>
  <c r="AD10" i="3"/>
  <c r="AE10" i="3"/>
  <c r="AF10" i="3"/>
  <c r="AG10" i="3"/>
  <c r="AH10" i="3"/>
  <c r="AI10" i="3"/>
  <c r="AJ10" i="3"/>
  <c r="AK10" i="3"/>
  <c r="AN10" i="3"/>
  <c r="AO10" i="3" s="1"/>
  <c r="Z11" i="3"/>
  <c r="AA11" i="3"/>
  <c r="AM11" i="3" s="1"/>
  <c r="AB11" i="3"/>
  <c r="AC11" i="3"/>
  <c r="AN11" i="3" s="1"/>
  <c r="AO11" i="3" s="1"/>
  <c r="AD11" i="3"/>
  <c r="AE11" i="3"/>
  <c r="AF11" i="3"/>
  <c r="AG11" i="3"/>
  <c r="AH11" i="3"/>
  <c r="AI11" i="3"/>
  <c r="AJ11" i="3"/>
  <c r="AK11" i="3"/>
  <c r="Z12" i="3"/>
  <c r="AA12" i="3" s="1"/>
  <c r="AM12" i="3" s="1"/>
  <c r="AB12" i="3"/>
  <c r="AC12" i="3"/>
  <c r="AN12" i="3" s="1"/>
  <c r="AO12" i="3" s="1"/>
  <c r="AD12" i="3"/>
  <c r="AE12" i="3"/>
  <c r="AF12" i="3"/>
  <c r="AG12" i="3"/>
  <c r="AH12" i="3"/>
  <c r="AI12" i="3"/>
  <c r="AJ12" i="3"/>
  <c r="AK12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N13" i="3"/>
  <c r="AO13" i="3" s="1"/>
  <c r="Z14" i="3"/>
  <c r="AA14" i="3"/>
  <c r="AM14" i="3" s="1"/>
  <c r="AB14" i="3"/>
  <c r="AC14" i="3"/>
  <c r="AN14" i="3" s="1"/>
  <c r="AO14" i="3" s="1"/>
  <c r="AD14" i="3"/>
  <c r="AE14" i="3"/>
  <c r="AF14" i="3"/>
  <c r="AG14" i="3"/>
  <c r="AH14" i="3"/>
  <c r="AI14" i="3"/>
  <c r="AJ14" i="3"/>
  <c r="AK14" i="3"/>
  <c r="Z15" i="3"/>
  <c r="AA15" i="3" s="1"/>
  <c r="AM15" i="3" s="1"/>
  <c r="AB15" i="3"/>
  <c r="AC15" i="3"/>
  <c r="AN15" i="3" s="1"/>
  <c r="AO15" i="3" s="1"/>
  <c r="AD15" i="3"/>
  <c r="AE15" i="3"/>
  <c r="AF15" i="3"/>
  <c r="AG15" i="3"/>
  <c r="AH15" i="3"/>
  <c r="AI15" i="3"/>
  <c r="AJ15" i="3"/>
  <c r="AK15" i="3"/>
  <c r="Z16" i="3"/>
  <c r="AA16" i="3"/>
  <c r="AM16" i="3" s="1"/>
  <c r="AB16" i="3"/>
  <c r="AC16" i="3"/>
  <c r="AD16" i="3"/>
  <c r="AE16" i="3"/>
  <c r="AF16" i="3"/>
  <c r="AG16" i="3"/>
  <c r="AH16" i="3"/>
  <c r="AI16" i="3"/>
  <c r="AJ16" i="3"/>
  <c r="AK16" i="3"/>
  <c r="AN16" i="3"/>
  <c r="AO16" i="3" s="1"/>
  <c r="Z17" i="3"/>
  <c r="AA17" i="3"/>
  <c r="AM17" i="3" s="1"/>
  <c r="AB17" i="3"/>
  <c r="AC17" i="3"/>
  <c r="AN17" i="3" s="1"/>
  <c r="AO17" i="3" s="1"/>
  <c r="AD17" i="3"/>
  <c r="AE17" i="3"/>
  <c r="AF17" i="3"/>
  <c r="AG17" i="3"/>
  <c r="AH17" i="3"/>
  <c r="AI17" i="3"/>
  <c r="AJ17" i="3"/>
  <c r="AK17" i="3"/>
  <c r="AO3" i="3"/>
  <c r="AL7" i="3" l="1"/>
  <c r="AM7" i="3"/>
  <c r="AM13" i="3"/>
  <c r="AM4" i="3"/>
  <c r="AK3" i="3" l="1"/>
  <c r="AJ3" i="3"/>
  <c r="AH3" i="3"/>
  <c r="AG3" i="3"/>
  <c r="AI3" i="3"/>
  <c r="AF3" i="3"/>
  <c r="AE3" i="3"/>
  <c r="AC3" i="3"/>
  <c r="AD3" i="3"/>
  <c r="AB3" i="3"/>
  <c r="Z3" i="3"/>
  <c r="AA3" i="3" s="1"/>
  <c r="AM3" i="3" l="1"/>
  <c r="AN3" i="3"/>
  <c r="D3" i="3" l="1"/>
  <c r="C3" i="3"/>
</calcChain>
</file>

<file path=xl/sharedStrings.xml><?xml version="1.0" encoding="utf-8"?>
<sst xmlns="http://schemas.openxmlformats.org/spreadsheetml/2006/main" count="74" uniqueCount="51">
  <si>
    <t>Ubytování hotel Hvězda/Centrální lázně 4* (povinné vyplnění)</t>
  </si>
  <si>
    <t>Doprovod - jméno a příjmení</t>
  </si>
  <si>
    <t>Číslo OP / pas doprovodu</t>
  </si>
  <si>
    <t>Objednávka aktivit pro doprovod - sobota 17.05.</t>
  </si>
  <si>
    <t>Objednávka lázeňských procedur pro doprovod (platba na Spa recepci):</t>
  </si>
  <si>
    <t>Poznámka</t>
  </si>
  <si>
    <t>Ne</t>
  </si>
  <si>
    <t>Koupel minerální s přírodním CO2 (20´ + 15´) 790 Kč</t>
  </si>
  <si>
    <t>Masáž klasická – cástecná – šíje, záda (15´) 680 Kč</t>
  </si>
  <si>
    <t>Double room 17.-18.05., cena 4.800,-Kč</t>
  </si>
  <si>
    <t>Park Boheminium (300,-Kč)</t>
  </si>
  <si>
    <t>Lions Club</t>
  </si>
  <si>
    <t>Jméno a příjmení delegáta</t>
  </si>
  <si>
    <t>Telefon delegáta</t>
  </si>
  <si>
    <t>E-mail delegáta</t>
  </si>
  <si>
    <t>číslo OP / cestovní pas</t>
  </si>
  <si>
    <t>Nepožaduji</t>
  </si>
  <si>
    <t>Způsob dopravy</t>
  </si>
  <si>
    <t>Odhadovaný příjezd datum</t>
  </si>
  <si>
    <t>Odhadovaný příjezd čas</t>
  </si>
  <si>
    <t>Jednání kabinetu - 560,-Kč
ANO - NE</t>
  </si>
  <si>
    <t>Hydromasáž suchá – celková (40´) 660 Kč</t>
  </si>
  <si>
    <t>Suchá plynová lázeň CO2 (20´) 510 Kč</t>
  </si>
  <si>
    <t>Porhlídka komplexu lázní</t>
  </si>
  <si>
    <t>Ano sám</t>
  </si>
  <si>
    <t>Ano s doprovodem</t>
  </si>
  <si>
    <t>ANO</t>
  </si>
  <si>
    <t>NE</t>
  </si>
  <si>
    <t xml:space="preserve">Slavnostní večer Chodová Planá, cena 1.250,-Kč /os (smart casual)
</t>
  </si>
  <si>
    <t xml:space="preserve">Jsem účastník Konventu - registrační poplatek 560,-Kč/os 
</t>
  </si>
  <si>
    <t xml:space="preserve">Oběd v hotelu, cena 390,-Kč /os (povinné vyplnění)
</t>
  </si>
  <si>
    <t xml:space="preserve">Lions galavečer 1.800,-Kč/os 
</t>
  </si>
  <si>
    <t>Double room 16.-18.05., cena 9600,-Kč</t>
  </si>
  <si>
    <t>Auto - parkovací kapacity omezené</t>
  </si>
  <si>
    <t>Vlak - transport z nádraží můžeme zajistit</t>
  </si>
  <si>
    <t>Jiný</t>
  </si>
  <si>
    <t>Single room 17.-18.05. cena 2700,-Kč</t>
  </si>
  <si>
    <t>Single room 16.-18.05., cena 5400,-Kč</t>
  </si>
  <si>
    <t>Double room 17.-18.05., cena 4800,-Kč</t>
  </si>
  <si>
    <t>Prohlídka komplexu lázní</t>
  </si>
  <si>
    <r>
      <t xml:space="preserve">Slavnostní večer Chodová Planá, cena 1.250,-Kč /os (smart casual)
</t>
    </r>
    <r>
      <rPr>
        <b/>
        <sz val="10"/>
        <color rgb="FFFF0000"/>
        <rFont val="Roboto"/>
      </rPr>
      <t>POVINNÉ VYPLNĚNÍ</t>
    </r>
    <r>
      <rPr>
        <sz val="10"/>
        <color rgb="FFFFFFFF"/>
        <rFont val="Roboto"/>
      </rPr>
      <t xml:space="preserve">
</t>
    </r>
  </si>
  <si>
    <t>Kč</t>
  </si>
  <si>
    <t>EUR</t>
  </si>
  <si>
    <t>CENA REGISTRACE včetně doprovdného programu</t>
  </si>
  <si>
    <t>CENA SPA PROCEDUR platí se na Spa recepci</t>
  </si>
  <si>
    <t>číslo OP / cestovní pas
(povinné vyplnění)</t>
  </si>
  <si>
    <t xml:space="preserve">Lions Club
</t>
  </si>
  <si>
    <r>
      <t xml:space="preserve">Ubytování hotel Hvězda/Centrální lázně 4* 
</t>
    </r>
    <r>
      <rPr>
        <b/>
        <sz val="10"/>
        <color rgb="FFFF0000"/>
        <rFont val="Roboto"/>
      </rPr>
      <t>(povinné vyplnění)</t>
    </r>
    <r>
      <rPr>
        <sz val="10"/>
        <color rgb="FFFFFFFF"/>
        <rFont val="Roboto"/>
      </rPr>
      <t xml:space="preserve">
</t>
    </r>
  </si>
  <si>
    <r>
      <t xml:space="preserve">Jméno a příjmení delegáta
</t>
    </r>
    <r>
      <rPr>
        <b/>
        <sz val="10"/>
        <color rgb="FFFF0000"/>
        <rFont val="Roboto"/>
      </rPr>
      <t>povinné vyplnění</t>
    </r>
    <r>
      <rPr>
        <sz val="10"/>
        <color rgb="FFFFFFFF"/>
        <rFont val="Roboto"/>
      </rPr>
      <t xml:space="preserve">
</t>
    </r>
  </si>
  <si>
    <t>Vyplněný formulář zašlete na:</t>
  </si>
  <si>
    <t>LCMarianskeLazne@gmail.com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</si>
</sst>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_ ;\-#,##0\ "/>
  </numFmts>
  <fonts count="9" x14ac:knownFonts="1">
    <font>
      <sz val="11"/>
      <color theme="1"/>
      <name val="Verdana"/>
      <family val="2"/>
      <charset val="238"/>
    </font>
    <font>
      <sz val="10"/>
      <color rgb="FFFFFFFF"/>
      <name val="Roboto"/>
    </font>
    <font>
      <sz val="10"/>
      <color rgb="FF434343"/>
      <name val="Roboto"/>
    </font>
    <font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b/>
      <sz val="10"/>
      <color rgb="FFFF0000"/>
      <name val="Roboto"/>
    </font>
    <font>
      <u/>
      <sz val="11"/>
      <color theme="10"/>
      <name val="Verdana"/>
      <family val="2"/>
      <charset val="238"/>
    </font>
    <font>
      <b/>
      <sz val="10"/>
      <color rgb="FF434343"/>
      <name val="Roboto"/>
    </font>
    <font>
      <u/>
      <sz val="11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442F65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442F65"/>
      </bottom>
      <diagonal/>
    </border>
    <border>
      <left style="medium">
        <color rgb="FFCCCCCC"/>
      </left>
      <right style="medium">
        <color rgb="FF442F65"/>
      </right>
      <top style="medium">
        <color rgb="FFCCCCCC"/>
      </top>
      <bottom style="medium">
        <color rgb="FF442F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FFFFFF"/>
      </right>
      <top/>
      <bottom style="medium">
        <color rgb="FFF8F9FA"/>
      </bottom>
      <diagonal/>
    </border>
    <border>
      <left style="medium">
        <color rgb="FFCCCCCC"/>
      </left>
      <right style="medium">
        <color rgb="FF442F65"/>
      </right>
      <top/>
      <bottom style="medium">
        <color rgb="FFF8F9FA"/>
      </bottom>
      <diagonal/>
    </border>
    <border>
      <left style="medium">
        <color rgb="FFCCCCCC"/>
      </left>
      <right style="medium">
        <color theme="0"/>
      </right>
      <top style="medium">
        <color rgb="FF442F65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442F65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rgb="FFCCCCCC"/>
      </left>
      <right style="medium">
        <color theme="0"/>
      </right>
      <top style="medium">
        <color theme="0"/>
      </top>
      <bottom style="medium">
        <color rgb="FFCCCCCC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CCCCCC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rgb="FFCCCCCC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rgb="FF442F65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14" fontId="0" fillId="0" borderId="0" xfId="0" applyNumberFormat="1"/>
    <xf numFmtId="0" fontId="3" fillId="3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vertical="center" wrapText="1"/>
    </xf>
    <xf numFmtId="14" fontId="2" fillId="4" borderId="3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20" fontId="2" fillId="3" borderId="1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center" wrapText="1"/>
    </xf>
    <xf numFmtId="22" fontId="2" fillId="3" borderId="4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vertical="center" wrapText="1"/>
    </xf>
    <xf numFmtId="14" fontId="2" fillId="3" borderId="7" xfId="0" applyNumberFormat="1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5" borderId="0" xfId="0" applyFill="1"/>
    <xf numFmtId="0" fontId="0" fillId="6" borderId="0" xfId="0" applyFill="1"/>
    <xf numFmtId="164" fontId="0" fillId="0" borderId="0" xfId="1" applyNumberFormat="1" applyFont="1"/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horizontal="right" vertical="center" wrapText="1"/>
      <protection locked="0"/>
    </xf>
    <xf numFmtId="0" fontId="6" fillId="3" borderId="6" xfId="2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14" fontId="2" fillId="3" borderId="6" xfId="0" applyNumberFormat="1" applyFont="1" applyFill="1" applyBorder="1" applyAlignment="1" applyProtection="1">
      <alignment vertical="center" wrapText="1"/>
      <protection locked="0"/>
    </xf>
    <xf numFmtId="0" fontId="7" fillId="3" borderId="6" xfId="0" applyFont="1" applyFill="1" applyBorder="1" applyAlignment="1" applyProtection="1">
      <alignment vertical="center" wrapText="1"/>
      <protection hidden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8" fillId="2" borderId="0" xfId="2" applyFont="1" applyFill="1" applyBorder="1" applyAlignment="1">
      <alignment horizontal="left" indent="1"/>
    </xf>
    <xf numFmtId="0" fontId="1" fillId="2" borderId="0" xfId="0" applyFont="1" applyFill="1"/>
    <xf numFmtId="0" fontId="5" fillId="2" borderId="23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58264</xdr:colOff>
      <xdr:row>0</xdr:row>
      <xdr:rowOff>28575</xdr:rowOff>
    </xdr:from>
    <xdr:to>
      <xdr:col>1</xdr:col>
      <xdr:colOff>1695451</xdr:colOff>
      <xdr:row>0</xdr:row>
      <xdr:rowOff>1406526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D4CA927-176A-3B09-67E8-25CEF664A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64" y="28575"/>
          <a:ext cx="3056412" cy="1377951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469900</xdr:rowOff>
    </xdr:from>
    <xdr:to>
      <xdr:col>3</xdr:col>
      <xdr:colOff>647700</xdr:colOff>
      <xdr:row>0</xdr:row>
      <xdr:rowOff>1168400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951F990D-2F97-E04C-B477-5DE8EE47C917}"/>
            </a:ext>
          </a:extLst>
        </xdr:cNvPr>
        <xdr:cNvSpPr txBox="1"/>
      </xdr:nvSpPr>
      <xdr:spPr>
        <a:xfrm>
          <a:off x="3263900" y="469900"/>
          <a:ext cx="1320800" cy="6985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1050" b="1">
              <a:solidFill>
                <a:srgbClr val="FFFF00"/>
              </a:solidFill>
            </a:rPr>
            <a:t>Cena se zobrazí po vyplnění</a:t>
          </a:r>
          <a:r>
            <a:rPr lang="cs-CZ" sz="1050" b="1" baseline="0">
              <a:solidFill>
                <a:srgbClr val="FFFF00"/>
              </a:solidFill>
            </a:rPr>
            <a:t> všech povinných položek.</a:t>
          </a:r>
          <a:endParaRPr lang="cs-CZ" sz="1050" b="1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CMarianskeLaz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35C1-890D-454E-B62B-CE858F895BF7}">
  <dimension ref="A1:W9"/>
  <sheetViews>
    <sheetView workbookViewId="0">
      <selection activeCell="F4" sqref="F4"/>
    </sheetView>
  </sheetViews>
  <sheetFormatPr baseColWidth="10" defaultColWidth="8.7109375" defaultRowHeight="14" x14ac:dyDescent="0.15"/>
  <cols>
    <col min="4" max="4" width="17.7109375" customWidth="1"/>
    <col min="6" max="6" width="25.7109375" customWidth="1"/>
    <col min="10" max="10" width="10.85546875" customWidth="1"/>
    <col min="12" max="12" width="10.42578125" customWidth="1"/>
    <col min="14" max="14" width="10.5703125" customWidth="1"/>
    <col min="15" max="15" width="11.7109375" customWidth="1"/>
    <col min="16" max="17" width="11.28515625" customWidth="1"/>
    <col min="19" max="19" width="10.42578125" customWidth="1"/>
    <col min="21" max="21" width="10.42578125" customWidth="1"/>
    <col min="22" max="22" width="11.140625" customWidth="1"/>
  </cols>
  <sheetData>
    <row r="1" spans="1:23" s="17" customFormat="1" ht="115.5" customHeight="1" thickBot="1" x14ac:dyDescent="0.2">
      <c r="A1" s="35" t="s">
        <v>11</v>
      </c>
      <c r="B1" s="37" t="s">
        <v>12</v>
      </c>
      <c r="C1" s="37" t="s">
        <v>13</v>
      </c>
      <c r="D1" s="39" t="s">
        <v>14</v>
      </c>
      <c r="E1" s="39" t="s">
        <v>15</v>
      </c>
      <c r="F1" s="45" t="s">
        <v>0</v>
      </c>
      <c r="G1" s="39" t="s">
        <v>1</v>
      </c>
      <c r="H1" s="39" t="s">
        <v>2</v>
      </c>
      <c r="I1" s="39" t="s">
        <v>17</v>
      </c>
      <c r="J1" s="39" t="s">
        <v>18</v>
      </c>
      <c r="K1" s="39" t="s">
        <v>19</v>
      </c>
      <c r="L1" s="41" t="s">
        <v>3</v>
      </c>
      <c r="M1" s="41"/>
      <c r="N1" s="42" t="s">
        <v>4</v>
      </c>
      <c r="O1" s="43"/>
      <c r="P1" s="43"/>
      <c r="Q1" s="44"/>
      <c r="R1" s="41" t="s">
        <v>20</v>
      </c>
      <c r="S1" s="41" t="s">
        <v>28</v>
      </c>
      <c r="T1" s="41" t="s">
        <v>29</v>
      </c>
      <c r="U1" s="41" t="s">
        <v>30</v>
      </c>
      <c r="V1" s="41" t="s">
        <v>31</v>
      </c>
      <c r="W1" s="41" t="s">
        <v>5</v>
      </c>
    </row>
    <row r="2" spans="1:23" s="17" customFormat="1" ht="51" customHeight="1" thickBot="1" x14ac:dyDescent="0.2">
      <c r="A2" s="36"/>
      <c r="B2" s="38"/>
      <c r="C2" s="38"/>
      <c r="D2" s="40"/>
      <c r="E2" s="40"/>
      <c r="F2" s="46"/>
      <c r="G2" s="40"/>
      <c r="H2" s="40"/>
      <c r="I2" s="40"/>
      <c r="J2" s="40"/>
      <c r="K2" s="40"/>
      <c r="L2" s="24" t="s">
        <v>10</v>
      </c>
      <c r="M2" s="24" t="s">
        <v>23</v>
      </c>
      <c r="N2" s="24" t="s">
        <v>21</v>
      </c>
      <c r="O2" s="24" t="s">
        <v>8</v>
      </c>
      <c r="P2" s="24" t="s">
        <v>7</v>
      </c>
      <c r="Q2" s="24" t="s">
        <v>22</v>
      </c>
      <c r="R2" s="41"/>
      <c r="S2" s="41"/>
      <c r="T2" s="41"/>
      <c r="U2" s="41"/>
      <c r="V2" s="41"/>
      <c r="W2" s="41"/>
    </row>
    <row r="3" spans="1:23" ht="29" thickBot="1" x14ac:dyDescent="0.2">
      <c r="A3" s="1"/>
      <c r="B3" s="1"/>
      <c r="C3" s="2"/>
      <c r="D3" s="18"/>
      <c r="E3" s="19"/>
      <c r="F3" s="20" t="s">
        <v>9</v>
      </c>
      <c r="G3" s="18"/>
      <c r="H3" s="19"/>
      <c r="I3" s="20"/>
      <c r="J3" s="21">
        <v>45793</v>
      </c>
      <c r="K3" s="21"/>
      <c r="L3" s="20" t="s">
        <v>27</v>
      </c>
      <c r="M3" s="20"/>
      <c r="N3" s="20"/>
      <c r="O3" s="20"/>
      <c r="P3" s="20"/>
      <c r="Q3" s="20"/>
      <c r="R3" s="20"/>
      <c r="S3" s="20" t="s">
        <v>25</v>
      </c>
      <c r="T3" s="20"/>
      <c r="U3" s="20"/>
      <c r="V3" s="20"/>
      <c r="W3" s="22"/>
    </row>
    <row r="4" spans="1:23" ht="15" thickBot="1" x14ac:dyDescent="0.2">
      <c r="A4" s="6"/>
      <c r="B4" s="6"/>
      <c r="C4" s="7"/>
      <c r="D4" s="6"/>
      <c r="E4" s="7"/>
      <c r="F4" s="8"/>
      <c r="G4" s="8"/>
      <c r="H4" s="8"/>
      <c r="I4" s="8"/>
      <c r="J4" s="9"/>
      <c r="K4" s="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0"/>
    </row>
    <row r="5" spans="1:23" ht="15" thickBot="1" x14ac:dyDescent="0.2">
      <c r="A5" s="1"/>
      <c r="B5" s="1"/>
      <c r="C5" s="2"/>
      <c r="D5" s="1"/>
      <c r="E5" s="2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"/>
    </row>
    <row r="6" spans="1:23" ht="15" thickBot="1" x14ac:dyDescent="0.2">
      <c r="A6" s="6"/>
      <c r="B6" s="6"/>
      <c r="C6" s="7"/>
      <c r="D6" s="6"/>
      <c r="E6" s="7"/>
      <c r="F6" s="6"/>
      <c r="G6" s="6"/>
      <c r="H6" s="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0"/>
    </row>
    <row r="7" spans="1:23" ht="15" thickBot="1" x14ac:dyDescent="0.2">
      <c r="A7" s="1"/>
      <c r="B7" s="1"/>
      <c r="C7" s="2"/>
      <c r="D7" s="1"/>
      <c r="E7" s="2"/>
      <c r="F7" s="1"/>
      <c r="G7" s="1"/>
      <c r="H7" s="2"/>
      <c r="I7" s="1"/>
      <c r="J7" s="11"/>
      <c r="K7" s="11"/>
      <c r="L7" s="1"/>
      <c r="M7" s="1"/>
      <c r="N7" s="3"/>
      <c r="O7" s="3"/>
      <c r="P7" s="3"/>
      <c r="Q7" s="3"/>
      <c r="R7" s="1"/>
      <c r="S7" s="1"/>
      <c r="T7" s="1"/>
      <c r="U7" s="1"/>
      <c r="V7" s="1"/>
      <c r="W7" s="5"/>
    </row>
    <row r="8" spans="1:23" ht="15" thickBot="1" x14ac:dyDescent="0.2">
      <c r="A8" s="6"/>
      <c r="B8" s="6"/>
      <c r="C8" s="7"/>
      <c r="D8" s="6"/>
      <c r="E8" s="7"/>
      <c r="F8" s="6"/>
      <c r="G8" s="6"/>
      <c r="H8" s="7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0"/>
    </row>
    <row r="9" spans="1:23" ht="15" thickBot="1" x14ac:dyDescent="0.2">
      <c r="A9" s="12"/>
      <c r="B9" s="12"/>
      <c r="C9" s="13"/>
      <c r="D9" s="12"/>
      <c r="E9" s="13"/>
      <c r="F9" s="12"/>
      <c r="G9" s="14"/>
      <c r="H9" s="14"/>
      <c r="I9" s="12"/>
      <c r="J9" s="15"/>
      <c r="K9" s="15"/>
      <c r="L9" s="14"/>
      <c r="M9" s="14"/>
      <c r="N9" s="14"/>
      <c r="O9" s="14"/>
      <c r="P9" s="14"/>
      <c r="Q9" s="14"/>
      <c r="R9" s="12"/>
      <c r="S9" s="12"/>
      <c r="T9" s="12"/>
      <c r="U9" s="12"/>
      <c r="V9" s="12"/>
      <c r="W9" s="16"/>
    </row>
  </sheetData>
  <mergeCells count="19">
    <mergeCell ref="V1:V2"/>
    <mergeCell ref="W1:W2"/>
    <mergeCell ref="N1:Q1"/>
    <mergeCell ref="F1:F2"/>
    <mergeCell ref="J1:J2"/>
    <mergeCell ref="K1:K2"/>
    <mergeCell ref="R1:R2"/>
    <mergeCell ref="S1:S2"/>
    <mergeCell ref="T1:T2"/>
    <mergeCell ref="U1:U2"/>
    <mergeCell ref="L1:M1"/>
    <mergeCell ref="G1:G2"/>
    <mergeCell ref="H1:H2"/>
    <mergeCell ref="I1:I2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66F0ED0-14CF-42F0-A379-758D11D0A53B}">
          <x14:formula1>
            <xm:f>List2!$A$1:$A$3</xm:f>
          </x14:formula1>
          <xm:sqref>U3:V3 S3</xm:sqref>
        </x14:dataValidation>
        <x14:dataValidation type="list" allowBlank="1" showInputMessage="1" showErrorMessage="1" xr:uid="{3D93CCB7-06B5-4551-9E90-E969A22D5611}">
          <x14:formula1>
            <xm:f>List2!$B$1:$B$2</xm:f>
          </x14:formula1>
          <xm:sqref>T3 L3:R3</xm:sqref>
        </x14:dataValidation>
        <x14:dataValidation type="list" allowBlank="1" showInputMessage="1" showErrorMessage="1" xr:uid="{EAE497D6-48F7-479A-B960-0981CB30CF49}">
          <x14:formula1>
            <xm:f>List2!$C$1:$C$5</xm:f>
          </x14:formula1>
          <xm:sqref>F3</xm:sqref>
        </x14:dataValidation>
        <x14:dataValidation type="list" allowBlank="1" showInputMessage="1" showErrorMessage="1" xr:uid="{7CF786BF-150C-4824-8EB8-95F6C30976A9}">
          <x14:formula1>
            <xm:f>List2!$D$1:$D$2</xm:f>
          </x14:formula1>
          <xm:sqref>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F6C9D-6CDC-4819-9A27-13AB1D2FBF9B}">
  <dimension ref="A1:AO18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1" sqref="C1:C2"/>
    </sheetView>
  </sheetViews>
  <sheetFormatPr baseColWidth="10" defaultColWidth="8.7109375" defaultRowHeight="14" x14ac:dyDescent="0.15"/>
  <cols>
    <col min="1" max="1" width="14.140625" customWidth="1"/>
    <col min="2" max="2" width="19.140625" customWidth="1"/>
    <col min="3" max="3" width="11" customWidth="1"/>
    <col min="4" max="4" width="9.7109375" customWidth="1"/>
    <col min="5" max="5" width="12.7109375" customWidth="1"/>
    <col min="6" max="6" width="17.7109375" customWidth="1"/>
    <col min="7" max="7" width="12.140625" customWidth="1"/>
    <col min="8" max="8" width="25.7109375" customWidth="1"/>
    <col min="9" max="9" width="19.85546875" customWidth="1"/>
    <col min="10" max="10" width="8.85546875" customWidth="1"/>
    <col min="11" max="11" width="22.28515625" customWidth="1"/>
    <col min="12" max="12" width="10.85546875" customWidth="1"/>
    <col min="13" max="13" width="8.85546875" customWidth="1"/>
    <col min="14" max="14" width="10.42578125" customWidth="1"/>
    <col min="15" max="15" width="8.85546875" customWidth="1"/>
    <col min="16" max="16" width="10.5703125" customWidth="1"/>
    <col min="17" max="17" width="11.7109375" customWidth="1"/>
    <col min="18" max="19" width="11.28515625" customWidth="1"/>
    <col min="20" max="20" width="8.85546875" customWidth="1"/>
    <col min="21" max="21" width="10.42578125" customWidth="1"/>
    <col min="22" max="22" width="8.85546875" customWidth="1"/>
    <col min="23" max="23" width="10.42578125" customWidth="1"/>
    <col min="24" max="24" width="11.140625" customWidth="1"/>
    <col min="25" max="25" width="8.85546875" customWidth="1"/>
    <col min="26" max="26" width="10.28515625" hidden="1" customWidth="1"/>
    <col min="27" max="27" width="13" hidden="1" customWidth="1"/>
    <col min="28" max="37" width="8.85546875" hidden="1" customWidth="1"/>
    <col min="38" max="38" width="11.5703125" hidden="1" customWidth="1"/>
    <col min="39" max="39" width="11.28515625" hidden="1" customWidth="1"/>
    <col min="40" max="41" width="8.85546875" hidden="1" customWidth="1"/>
    <col min="42" max="42" width="0" hidden="1" customWidth="1"/>
  </cols>
  <sheetData>
    <row r="1" spans="1:41" s="17" customFormat="1" ht="115.5" customHeight="1" thickBot="1" x14ac:dyDescent="0.2">
      <c r="A1" s="47" t="s">
        <v>46</v>
      </c>
      <c r="B1" s="49" t="s">
        <v>48</v>
      </c>
      <c r="C1" s="55" t="s">
        <v>43</v>
      </c>
      <c r="D1" s="55" t="s">
        <v>44</v>
      </c>
      <c r="E1" s="37" t="s">
        <v>13</v>
      </c>
      <c r="F1" s="39" t="s">
        <v>14</v>
      </c>
      <c r="G1" s="39" t="s">
        <v>45</v>
      </c>
      <c r="H1" s="45" t="s">
        <v>47</v>
      </c>
      <c r="I1" s="39" t="s">
        <v>1</v>
      </c>
      <c r="J1" s="39" t="s">
        <v>2</v>
      </c>
      <c r="K1" s="39" t="s">
        <v>17</v>
      </c>
      <c r="L1" s="39" t="s">
        <v>18</v>
      </c>
      <c r="M1" s="39" t="s">
        <v>19</v>
      </c>
      <c r="N1" s="41" t="s">
        <v>3</v>
      </c>
      <c r="O1" s="41"/>
      <c r="P1" s="42" t="s">
        <v>4</v>
      </c>
      <c r="Q1" s="43"/>
      <c r="R1" s="43"/>
      <c r="S1" s="44"/>
      <c r="T1" s="41" t="s">
        <v>20</v>
      </c>
      <c r="U1" s="41" t="s">
        <v>40</v>
      </c>
      <c r="V1" s="41" t="s">
        <v>29</v>
      </c>
      <c r="W1" s="41" t="s">
        <v>30</v>
      </c>
      <c r="X1" s="41" t="s">
        <v>31</v>
      </c>
      <c r="Y1" s="41" t="s">
        <v>5</v>
      </c>
    </row>
    <row r="2" spans="1:41" s="17" customFormat="1" ht="51" customHeight="1" x14ac:dyDescent="0.15">
      <c r="A2" s="48"/>
      <c r="B2" s="50"/>
      <c r="C2" s="56"/>
      <c r="D2" s="56"/>
      <c r="E2" s="51"/>
      <c r="F2" s="51"/>
      <c r="G2" s="51"/>
      <c r="H2" s="46"/>
      <c r="I2" s="51"/>
      <c r="J2" s="51"/>
      <c r="K2" s="51"/>
      <c r="L2" s="51"/>
      <c r="M2" s="51"/>
      <c r="N2" s="25" t="s">
        <v>10</v>
      </c>
      <c r="O2" s="25" t="s">
        <v>39</v>
      </c>
      <c r="P2" s="25" t="s">
        <v>21</v>
      </c>
      <c r="Q2" s="25" t="s">
        <v>8</v>
      </c>
      <c r="R2" s="25" t="s">
        <v>7</v>
      </c>
      <c r="S2" s="25" t="s">
        <v>22</v>
      </c>
      <c r="T2" s="51"/>
      <c r="U2" s="51"/>
      <c r="V2" s="51"/>
      <c r="W2" s="51"/>
      <c r="X2" s="51"/>
      <c r="Y2" s="51"/>
      <c r="AL2" s="17" t="s">
        <v>41</v>
      </c>
      <c r="AM2" s="17" t="s">
        <v>42</v>
      </c>
      <c r="AN2" s="17" t="s">
        <v>41</v>
      </c>
      <c r="AO2" s="17" t="s">
        <v>42</v>
      </c>
    </row>
    <row r="3" spans="1:41" x14ac:dyDescent="0.15">
      <c r="A3" s="29"/>
      <c r="B3" s="29"/>
      <c r="C3" s="34" t="str">
        <f>IF(B3="","",AL3&amp;" Kč / "&amp;AM3&amp;"€")</f>
        <v/>
      </c>
      <c r="D3" s="34" t="str">
        <f>IF(B3="","",AN3&amp;" Kč / "&amp;AO3&amp;"€")</f>
        <v/>
      </c>
      <c r="E3" s="30"/>
      <c r="F3" s="31"/>
      <c r="G3" s="30"/>
      <c r="H3" s="32"/>
      <c r="I3" s="29"/>
      <c r="J3" s="30"/>
      <c r="K3" s="32"/>
      <c r="L3" s="33"/>
      <c r="M3" s="33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t="str">
        <f>(RIGHT(H3,9))</f>
        <v/>
      </c>
      <c r="AA3" t="e">
        <f>IF(Z3="epožaduji",0,VALUE(LEFT(Z3,5)))</f>
        <v>#VALUE!</v>
      </c>
      <c r="AB3">
        <f>IF(N3="ANO",300,0)</f>
        <v>0</v>
      </c>
      <c r="AC3" s="27">
        <f>IF(P3="ANO",680,0)</f>
        <v>0</v>
      </c>
      <c r="AD3" s="27">
        <f>IF(Q3="ANO",660,0)</f>
        <v>0</v>
      </c>
      <c r="AE3" s="27">
        <f>IF(R3="ANO",720,0)</f>
        <v>0</v>
      </c>
      <c r="AF3" s="27">
        <f>IF(S3="ANO",510,0)</f>
        <v>0</v>
      </c>
      <c r="AG3">
        <f>IF(T3="ANO",560,0)</f>
        <v>0</v>
      </c>
      <c r="AH3" s="26">
        <f>IF(U3="",0,IF(U3="NE",0,IF(U3="ANO SÁM",1250,2500)))</f>
        <v>0</v>
      </c>
      <c r="AI3">
        <f t="shared" ref="AI3" si="0">IF(V3="ANO",510,0)</f>
        <v>0</v>
      </c>
      <c r="AJ3" s="26">
        <f>IF(W3="",0,IF(W3="NE",0,IF(W3="ANO SÁM",390,780)))</f>
        <v>0</v>
      </c>
      <c r="AK3" s="26">
        <f>IF(X3="",0,IF(X3="NE",0,IF(X3="ANO SÁM",1800,3600)))</f>
        <v>0</v>
      </c>
      <c r="AL3" s="28" t="str">
        <f>IF(ISERROR(TEXT(SUM(AA3:AB3,AG3:AK3),"# ##")),"",TEXT(SUM(AA3:AB3,AG3:AK3),"# ##"))</f>
        <v/>
      </c>
      <c r="AM3" s="28" t="str">
        <f>IF(ISERROR(TEXT(AL3/25,"# ##")),"",TEXT(AL3/25,"# ##"))</f>
        <v/>
      </c>
      <c r="AN3" s="28" t="str">
        <f>TEXT(SUM(AC3:AF3),"# ##")</f>
        <v/>
      </c>
      <c r="AO3" s="28" t="str">
        <f>IF(ISERROR(TEXT(AN3/25,"# ##")),"",TEXT(AN3/25,"# ##"))</f>
        <v/>
      </c>
    </row>
    <row r="4" spans="1:41" x14ac:dyDescent="0.15">
      <c r="A4" s="29"/>
      <c r="B4" s="29"/>
      <c r="C4" s="34" t="str">
        <f t="shared" ref="C4:C17" si="1">IF(B4="","",AL4&amp;" Kč / "&amp;AM4&amp;"€")</f>
        <v/>
      </c>
      <c r="D4" s="34" t="str">
        <f t="shared" ref="D4:D17" si="2">IF(B4="","",AN4&amp;" Kč / "&amp;AO4&amp;"€")</f>
        <v/>
      </c>
      <c r="E4" s="30"/>
      <c r="F4" s="29"/>
      <c r="G4" s="30"/>
      <c r="H4" s="32"/>
      <c r="I4" s="29"/>
      <c r="J4" s="30"/>
      <c r="K4" s="32"/>
      <c r="L4" s="33"/>
      <c r="M4" s="33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t="str">
        <f t="shared" ref="Z4:Z17" si="3">(RIGHT(H4,9))</f>
        <v/>
      </c>
      <c r="AA4" t="e">
        <f t="shared" ref="AA4:AA17" si="4">IF(Z4="epožaduji",0,VALUE(LEFT(Z4,5)))</f>
        <v>#VALUE!</v>
      </c>
      <c r="AB4">
        <f t="shared" ref="AB4:AB17" si="5">IF(N4="ANO",300,0)</f>
        <v>0</v>
      </c>
      <c r="AC4" s="27">
        <f t="shared" ref="AC4:AC17" si="6">IF(P4="ANO",680,0)</f>
        <v>0</v>
      </c>
      <c r="AD4" s="27">
        <f t="shared" ref="AD4:AD17" si="7">IF(Q4="ANO",660,0)</f>
        <v>0</v>
      </c>
      <c r="AE4" s="27">
        <f t="shared" ref="AE4:AE17" si="8">IF(R4="ANO",720,0)</f>
        <v>0</v>
      </c>
      <c r="AF4" s="27">
        <f t="shared" ref="AF4:AF17" si="9">IF(S4="ANO",510,0)</f>
        <v>0</v>
      </c>
      <c r="AG4">
        <f t="shared" ref="AG4:AG17" si="10">IF(T4="ANO",560,0)</f>
        <v>0</v>
      </c>
      <c r="AH4" s="26">
        <f t="shared" ref="AH4:AH17" si="11">IF(U4="",0,IF(U4="NE",0,IF(U4="ANO SÁM",1250,2500)))</f>
        <v>0</v>
      </c>
      <c r="AI4">
        <f t="shared" ref="AI4:AI17" si="12">IF(V4="ANO",510,0)</f>
        <v>0</v>
      </c>
      <c r="AJ4" s="26">
        <f t="shared" ref="AJ4:AJ17" si="13">IF(W4="",0,IF(W4="NE",0,IF(W4="ANO SÁM",390,780)))</f>
        <v>0</v>
      </c>
      <c r="AK4" s="26">
        <f t="shared" ref="AK4:AK17" si="14">IF(X4="",0,IF(X4="NE",0,IF(X4="ANO SÁM",1800,3600)))</f>
        <v>0</v>
      </c>
      <c r="AL4" s="28" t="str">
        <f t="shared" ref="AL4:AL17" si="15">IF(ISERROR(TEXT(SUM(AA4:AB4,AG4:AK4),"# ##")),"",TEXT(SUM(AA4:AB4,AG4:AK4),"# ##"))</f>
        <v/>
      </c>
      <c r="AM4" s="28" t="str">
        <f t="shared" ref="AM4:AM17" si="16">IF(ISERROR(TEXT(AL4/25,"# ##")),"",TEXT(AL4/25,"# ##"))</f>
        <v/>
      </c>
      <c r="AN4" s="28" t="str">
        <f t="shared" ref="AN4:AN17" si="17">TEXT(SUM(AC4:AF4),"# ##")</f>
        <v/>
      </c>
      <c r="AO4" s="28" t="str">
        <f t="shared" ref="AO4:AO17" si="18">IF(ISERROR(TEXT(AN4/25,"# ##")),"",TEXT(AN4/25,"# ##"))</f>
        <v/>
      </c>
    </row>
    <row r="5" spans="1:41" x14ac:dyDescent="0.15">
      <c r="A5" s="29"/>
      <c r="B5" s="29"/>
      <c r="C5" s="34" t="str">
        <f t="shared" si="1"/>
        <v/>
      </c>
      <c r="D5" s="34" t="str">
        <f t="shared" si="2"/>
        <v/>
      </c>
      <c r="E5" s="30"/>
      <c r="F5" s="29"/>
      <c r="G5" s="30"/>
      <c r="H5" s="32"/>
      <c r="I5" s="29"/>
      <c r="J5" s="30"/>
      <c r="K5" s="32"/>
      <c r="L5" s="33"/>
      <c r="M5" s="33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t="str">
        <f t="shared" si="3"/>
        <v/>
      </c>
      <c r="AA5" t="e">
        <f t="shared" si="4"/>
        <v>#VALUE!</v>
      </c>
      <c r="AB5">
        <f t="shared" si="5"/>
        <v>0</v>
      </c>
      <c r="AC5" s="27">
        <f t="shared" si="6"/>
        <v>0</v>
      </c>
      <c r="AD5" s="27">
        <f t="shared" si="7"/>
        <v>0</v>
      </c>
      <c r="AE5" s="27">
        <f t="shared" si="8"/>
        <v>0</v>
      </c>
      <c r="AF5" s="27">
        <f t="shared" si="9"/>
        <v>0</v>
      </c>
      <c r="AG5">
        <f t="shared" si="10"/>
        <v>0</v>
      </c>
      <c r="AH5" s="26">
        <f t="shared" si="11"/>
        <v>0</v>
      </c>
      <c r="AI5">
        <f t="shared" si="12"/>
        <v>0</v>
      </c>
      <c r="AJ5" s="26">
        <f t="shared" si="13"/>
        <v>0</v>
      </c>
      <c r="AK5" s="26">
        <f t="shared" si="14"/>
        <v>0</v>
      </c>
      <c r="AL5" s="28" t="str">
        <f t="shared" si="15"/>
        <v/>
      </c>
      <c r="AM5" s="28" t="str">
        <f t="shared" si="16"/>
        <v/>
      </c>
      <c r="AN5" s="28" t="str">
        <f t="shared" si="17"/>
        <v/>
      </c>
      <c r="AO5" s="28" t="str">
        <f t="shared" si="18"/>
        <v/>
      </c>
    </row>
    <row r="6" spans="1:41" x14ac:dyDescent="0.15">
      <c r="A6" s="29"/>
      <c r="B6" s="29"/>
      <c r="C6" s="34" t="str">
        <f t="shared" si="1"/>
        <v/>
      </c>
      <c r="D6" s="34" t="str">
        <f t="shared" si="2"/>
        <v/>
      </c>
      <c r="E6" s="30"/>
      <c r="F6" s="29"/>
      <c r="G6" s="30"/>
      <c r="H6" s="32"/>
      <c r="I6" s="29"/>
      <c r="J6" s="30"/>
      <c r="K6" s="32"/>
      <c r="L6" s="33"/>
      <c r="M6" s="33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t="str">
        <f t="shared" si="3"/>
        <v/>
      </c>
      <c r="AA6" t="e">
        <f t="shared" si="4"/>
        <v>#VALUE!</v>
      </c>
      <c r="AB6">
        <f t="shared" si="5"/>
        <v>0</v>
      </c>
      <c r="AC6" s="27">
        <f t="shared" si="6"/>
        <v>0</v>
      </c>
      <c r="AD6" s="27">
        <f t="shared" si="7"/>
        <v>0</v>
      </c>
      <c r="AE6" s="27">
        <f t="shared" si="8"/>
        <v>0</v>
      </c>
      <c r="AF6" s="27">
        <f t="shared" si="9"/>
        <v>0</v>
      </c>
      <c r="AG6">
        <f t="shared" si="10"/>
        <v>0</v>
      </c>
      <c r="AH6" s="26">
        <f t="shared" si="11"/>
        <v>0</v>
      </c>
      <c r="AI6">
        <f t="shared" si="12"/>
        <v>0</v>
      </c>
      <c r="AJ6" s="26">
        <f t="shared" si="13"/>
        <v>0</v>
      </c>
      <c r="AK6" s="26">
        <f t="shared" si="14"/>
        <v>0</v>
      </c>
      <c r="AL6" s="28" t="str">
        <f t="shared" si="15"/>
        <v/>
      </c>
      <c r="AM6" s="28" t="str">
        <f t="shared" si="16"/>
        <v/>
      </c>
      <c r="AN6" s="28" t="str">
        <f t="shared" si="17"/>
        <v/>
      </c>
      <c r="AO6" s="28" t="str">
        <f t="shared" si="18"/>
        <v/>
      </c>
    </row>
    <row r="7" spans="1:41" x14ac:dyDescent="0.15">
      <c r="A7" s="29"/>
      <c r="B7" s="29"/>
      <c r="C7" s="34" t="str">
        <f t="shared" si="1"/>
        <v/>
      </c>
      <c r="D7" s="34" t="str">
        <f t="shared" si="2"/>
        <v/>
      </c>
      <c r="E7" s="30"/>
      <c r="F7" s="29"/>
      <c r="G7" s="30"/>
      <c r="H7" s="32"/>
      <c r="I7" s="29"/>
      <c r="J7" s="30"/>
      <c r="K7" s="32"/>
      <c r="L7" s="33"/>
      <c r="M7" s="33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t="str">
        <f t="shared" si="3"/>
        <v/>
      </c>
      <c r="AA7" t="e">
        <f t="shared" si="4"/>
        <v>#VALUE!</v>
      </c>
      <c r="AB7">
        <f t="shared" si="5"/>
        <v>0</v>
      </c>
      <c r="AC7" s="27">
        <f t="shared" si="6"/>
        <v>0</v>
      </c>
      <c r="AD7" s="27">
        <f t="shared" si="7"/>
        <v>0</v>
      </c>
      <c r="AE7" s="27">
        <f t="shared" si="8"/>
        <v>0</v>
      </c>
      <c r="AF7" s="27">
        <f t="shared" si="9"/>
        <v>0</v>
      </c>
      <c r="AG7">
        <f t="shared" si="10"/>
        <v>0</v>
      </c>
      <c r="AH7" s="26">
        <f t="shared" si="11"/>
        <v>0</v>
      </c>
      <c r="AI7">
        <f t="shared" si="12"/>
        <v>0</v>
      </c>
      <c r="AJ7" s="26">
        <f t="shared" si="13"/>
        <v>0</v>
      </c>
      <c r="AK7" s="26">
        <f t="shared" si="14"/>
        <v>0</v>
      </c>
      <c r="AL7" s="28" t="str">
        <f t="shared" si="15"/>
        <v/>
      </c>
      <c r="AM7" s="28" t="str">
        <f t="shared" si="16"/>
        <v/>
      </c>
      <c r="AN7" s="28" t="str">
        <f t="shared" si="17"/>
        <v/>
      </c>
      <c r="AO7" s="28" t="str">
        <f t="shared" si="18"/>
        <v/>
      </c>
    </row>
    <row r="8" spans="1:41" x14ac:dyDescent="0.15">
      <c r="A8" s="29"/>
      <c r="B8" s="29"/>
      <c r="C8" s="34" t="str">
        <f t="shared" si="1"/>
        <v/>
      </c>
      <c r="D8" s="34" t="str">
        <f t="shared" si="2"/>
        <v/>
      </c>
      <c r="E8" s="30"/>
      <c r="F8" s="29"/>
      <c r="G8" s="30"/>
      <c r="H8" s="32"/>
      <c r="I8" s="29"/>
      <c r="J8" s="30"/>
      <c r="K8" s="32"/>
      <c r="L8" s="33"/>
      <c r="M8" s="33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t="str">
        <f t="shared" si="3"/>
        <v/>
      </c>
      <c r="AA8" t="e">
        <f t="shared" si="4"/>
        <v>#VALUE!</v>
      </c>
      <c r="AB8">
        <f t="shared" si="5"/>
        <v>0</v>
      </c>
      <c r="AC8" s="27">
        <f t="shared" si="6"/>
        <v>0</v>
      </c>
      <c r="AD8" s="27">
        <f t="shared" si="7"/>
        <v>0</v>
      </c>
      <c r="AE8" s="27">
        <f t="shared" si="8"/>
        <v>0</v>
      </c>
      <c r="AF8" s="27">
        <f t="shared" si="9"/>
        <v>0</v>
      </c>
      <c r="AG8">
        <f t="shared" si="10"/>
        <v>0</v>
      </c>
      <c r="AH8" s="26">
        <f t="shared" si="11"/>
        <v>0</v>
      </c>
      <c r="AI8">
        <f t="shared" si="12"/>
        <v>0</v>
      </c>
      <c r="AJ8" s="26">
        <f t="shared" si="13"/>
        <v>0</v>
      </c>
      <c r="AK8" s="26">
        <f t="shared" si="14"/>
        <v>0</v>
      </c>
      <c r="AL8" s="28" t="str">
        <f t="shared" si="15"/>
        <v/>
      </c>
      <c r="AM8" s="28" t="str">
        <f t="shared" si="16"/>
        <v/>
      </c>
      <c r="AN8" s="28" t="str">
        <f t="shared" si="17"/>
        <v/>
      </c>
      <c r="AO8" s="28" t="str">
        <f t="shared" si="18"/>
        <v/>
      </c>
    </row>
    <row r="9" spans="1:41" x14ac:dyDescent="0.15">
      <c r="A9" s="29"/>
      <c r="B9" s="29"/>
      <c r="C9" s="34" t="str">
        <f t="shared" si="1"/>
        <v/>
      </c>
      <c r="D9" s="34" t="str">
        <f t="shared" si="2"/>
        <v/>
      </c>
      <c r="E9" s="30"/>
      <c r="F9" s="29"/>
      <c r="G9" s="30"/>
      <c r="H9" s="32"/>
      <c r="I9" s="29"/>
      <c r="J9" s="30"/>
      <c r="K9" s="32"/>
      <c r="L9" s="33"/>
      <c r="M9" s="33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t="str">
        <f t="shared" si="3"/>
        <v/>
      </c>
      <c r="AA9" t="e">
        <f t="shared" si="4"/>
        <v>#VALUE!</v>
      </c>
      <c r="AB9">
        <f t="shared" si="5"/>
        <v>0</v>
      </c>
      <c r="AC9" s="27">
        <f t="shared" si="6"/>
        <v>0</v>
      </c>
      <c r="AD9" s="27">
        <f t="shared" si="7"/>
        <v>0</v>
      </c>
      <c r="AE9" s="27">
        <f t="shared" si="8"/>
        <v>0</v>
      </c>
      <c r="AF9" s="27">
        <f t="shared" si="9"/>
        <v>0</v>
      </c>
      <c r="AG9">
        <f t="shared" si="10"/>
        <v>0</v>
      </c>
      <c r="AH9" s="26">
        <f t="shared" si="11"/>
        <v>0</v>
      </c>
      <c r="AI9">
        <f t="shared" si="12"/>
        <v>0</v>
      </c>
      <c r="AJ9" s="26">
        <f t="shared" si="13"/>
        <v>0</v>
      </c>
      <c r="AK9" s="26">
        <f t="shared" si="14"/>
        <v>0</v>
      </c>
      <c r="AL9" s="28" t="str">
        <f t="shared" si="15"/>
        <v/>
      </c>
      <c r="AM9" s="28" t="str">
        <f t="shared" si="16"/>
        <v/>
      </c>
      <c r="AN9" s="28" t="str">
        <f t="shared" si="17"/>
        <v/>
      </c>
      <c r="AO9" s="28" t="str">
        <f t="shared" si="18"/>
        <v/>
      </c>
    </row>
    <row r="10" spans="1:41" x14ac:dyDescent="0.15">
      <c r="A10" s="29"/>
      <c r="B10" s="29"/>
      <c r="C10" s="34" t="str">
        <f t="shared" si="1"/>
        <v/>
      </c>
      <c r="D10" s="34" t="str">
        <f t="shared" si="2"/>
        <v/>
      </c>
      <c r="E10" s="30"/>
      <c r="F10" s="29"/>
      <c r="G10" s="30"/>
      <c r="H10" s="32"/>
      <c r="I10" s="29"/>
      <c r="J10" s="30"/>
      <c r="K10" s="32"/>
      <c r="L10" s="33"/>
      <c r="M10" s="33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t="str">
        <f t="shared" si="3"/>
        <v/>
      </c>
      <c r="AA10" t="e">
        <f t="shared" si="4"/>
        <v>#VALUE!</v>
      </c>
      <c r="AB10">
        <f t="shared" si="5"/>
        <v>0</v>
      </c>
      <c r="AC10" s="27">
        <f t="shared" si="6"/>
        <v>0</v>
      </c>
      <c r="AD10" s="27">
        <f t="shared" si="7"/>
        <v>0</v>
      </c>
      <c r="AE10" s="27">
        <f t="shared" si="8"/>
        <v>0</v>
      </c>
      <c r="AF10" s="27">
        <f t="shared" si="9"/>
        <v>0</v>
      </c>
      <c r="AG10">
        <f t="shared" si="10"/>
        <v>0</v>
      </c>
      <c r="AH10" s="26">
        <f t="shared" si="11"/>
        <v>0</v>
      </c>
      <c r="AI10">
        <f t="shared" si="12"/>
        <v>0</v>
      </c>
      <c r="AJ10" s="26">
        <f t="shared" si="13"/>
        <v>0</v>
      </c>
      <c r="AK10" s="26">
        <f t="shared" si="14"/>
        <v>0</v>
      </c>
      <c r="AL10" s="28" t="str">
        <f t="shared" si="15"/>
        <v/>
      </c>
      <c r="AM10" s="28" t="str">
        <f t="shared" si="16"/>
        <v/>
      </c>
      <c r="AN10" s="28" t="str">
        <f t="shared" si="17"/>
        <v/>
      </c>
      <c r="AO10" s="28" t="str">
        <f t="shared" si="18"/>
        <v/>
      </c>
    </row>
    <row r="11" spans="1:41" x14ac:dyDescent="0.15">
      <c r="A11" s="29"/>
      <c r="B11" s="29"/>
      <c r="C11" s="34" t="str">
        <f t="shared" si="1"/>
        <v/>
      </c>
      <c r="D11" s="34" t="str">
        <f t="shared" si="2"/>
        <v/>
      </c>
      <c r="E11" s="30"/>
      <c r="F11" s="29"/>
      <c r="G11" s="30"/>
      <c r="H11" s="32"/>
      <c r="I11" s="29"/>
      <c r="J11" s="30"/>
      <c r="K11" s="32"/>
      <c r="L11" s="33"/>
      <c r="M11" s="33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t="str">
        <f t="shared" si="3"/>
        <v/>
      </c>
      <c r="AA11" t="e">
        <f t="shared" si="4"/>
        <v>#VALUE!</v>
      </c>
      <c r="AB11">
        <f t="shared" si="5"/>
        <v>0</v>
      </c>
      <c r="AC11" s="27">
        <f t="shared" si="6"/>
        <v>0</v>
      </c>
      <c r="AD11" s="27">
        <f t="shared" si="7"/>
        <v>0</v>
      </c>
      <c r="AE11" s="27">
        <f t="shared" si="8"/>
        <v>0</v>
      </c>
      <c r="AF11" s="27">
        <f t="shared" si="9"/>
        <v>0</v>
      </c>
      <c r="AG11">
        <f t="shared" si="10"/>
        <v>0</v>
      </c>
      <c r="AH11" s="26">
        <f t="shared" si="11"/>
        <v>0</v>
      </c>
      <c r="AI11">
        <f t="shared" si="12"/>
        <v>0</v>
      </c>
      <c r="AJ11" s="26">
        <f t="shared" si="13"/>
        <v>0</v>
      </c>
      <c r="AK11" s="26">
        <f t="shared" si="14"/>
        <v>0</v>
      </c>
      <c r="AL11" s="28" t="str">
        <f t="shared" si="15"/>
        <v/>
      </c>
      <c r="AM11" s="28" t="str">
        <f t="shared" si="16"/>
        <v/>
      </c>
      <c r="AN11" s="28" t="str">
        <f t="shared" si="17"/>
        <v/>
      </c>
      <c r="AO11" s="28" t="str">
        <f t="shared" si="18"/>
        <v/>
      </c>
    </row>
    <row r="12" spans="1:41" x14ac:dyDescent="0.15">
      <c r="A12" s="29"/>
      <c r="B12" s="29"/>
      <c r="C12" s="34" t="str">
        <f t="shared" si="1"/>
        <v/>
      </c>
      <c r="D12" s="34" t="str">
        <f t="shared" si="2"/>
        <v/>
      </c>
      <c r="E12" s="30"/>
      <c r="F12" s="29"/>
      <c r="G12" s="30"/>
      <c r="H12" s="32"/>
      <c r="I12" s="29"/>
      <c r="J12" s="30"/>
      <c r="K12" s="32"/>
      <c r="L12" s="33"/>
      <c r="M12" s="33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t="str">
        <f t="shared" si="3"/>
        <v/>
      </c>
      <c r="AA12" t="e">
        <f t="shared" si="4"/>
        <v>#VALUE!</v>
      </c>
      <c r="AB12">
        <f t="shared" si="5"/>
        <v>0</v>
      </c>
      <c r="AC12" s="27">
        <f t="shared" si="6"/>
        <v>0</v>
      </c>
      <c r="AD12" s="27">
        <f t="shared" si="7"/>
        <v>0</v>
      </c>
      <c r="AE12" s="27">
        <f t="shared" si="8"/>
        <v>0</v>
      </c>
      <c r="AF12" s="27">
        <f t="shared" si="9"/>
        <v>0</v>
      </c>
      <c r="AG12">
        <f t="shared" si="10"/>
        <v>0</v>
      </c>
      <c r="AH12" s="26">
        <f t="shared" si="11"/>
        <v>0</v>
      </c>
      <c r="AI12">
        <f t="shared" si="12"/>
        <v>0</v>
      </c>
      <c r="AJ12" s="26">
        <f t="shared" si="13"/>
        <v>0</v>
      </c>
      <c r="AK12" s="26">
        <f t="shared" si="14"/>
        <v>0</v>
      </c>
      <c r="AL12" s="28" t="str">
        <f t="shared" si="15"/>
        <v/>
      </c>
      <c r="AM12" s="28" t="str">
        <f t="shared" si="16"/>
        <v/>
      </c>
      <c r="AN12" s="28" t="str">
        <f t="shared" si="17"/>
        <v/>
      </c>
      <c r="AO12" s="28" t="str">
        <f t="shared" si="18"/>
        <v/>
      </c>
    </row>
    <row r="13" spans="1:41" x14ac:dyDescent="0.15">
      <c r="A13" s="29"/>
      <c r="B13" s="29"/>
      <c r="C13" s="34" t="str">
        <f t="shared" si="1"/>
        <v/>
      </c>
      <c r="D13" s="34" t="str">
        <f t="shared" si="2"/>
        <v/>
      </c>
      <c r="E13" s="30"/>
      <c r="F13" s="29"/>
      <c r="G13" s="30"/>
      <c r="H13" s="32"/>
      <c r="I13" s="29"/>
      <c r="J13" s="30"/>
      <c r="K13" s="32"/>
      <c r="L13" s="33"/>
      <c r="M13" s="33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t="str">
        <f t="shared" si="3"/>
        <v/>
      </c>
      <c r="AA13" t="e">
        <f t="shared" si="4"/>
        <v>#VALUE!</v>
      </c>
      <c r="AB13">
        <f t="shared" si="5"/>
        <v>0</v>
      </c>
      <c r="AC13" s="27">
        <f t="shared" si="6"/>
        <v>0</v>
      </c>
      <c r="AD13" s="27">
        <f t="shared" si="7"/>
        <v>0</v>
      </c>
      <c r="AE13" s="27">
        <f t="shared" si="8"/>
        <v>0</v>
      </c>
      <c r="AF13" s="27">
        <f t="shared" si="9"/>
        <v>0</v>
      </c>
      <c r="AG13">
        <f t="shared" si="10"/>
        <v>0</v>
      </c>
      <c r="AH13" s="26">
        <f t="shared" si="11"/>
        <v>0</v>
      </c>
      <c r="AI13">
        <f t="shared" si="12"/>
        <v>0</v>
      </c>
      <c r="AJ13" s="26">
        <f t="shared" si="13"/>
        <v>0</v>
      </c>
      <c r="AK13" s="26">
        <f t="shared" si="14"/>
        <v>0</v>
      </c>
      <c r="AL13" s="28" t="str">
        <f t="shared" si="15"/>
        <v/>
      </c>
      <c r="AM13" s="28" t="str">
        <f t="shared" si="16"/>
        <v/>
      </c>
      <c r="AN13" s="28" t="str">
        <f t="shared" si="17"/>
        <v/>
      </c>
      <c r="AO13" s="28" t="str">
        <f t="shared" si="18"/>
        <v/>
      </c>
    </row>
    <row r="14" spans="1:41" x14ac:dyDescent="0.15">
      <c r="A14" s="29"/>
      <c r="B14" s="29"/>
      <c r="C14" s="34" t="str">
        <f t="shared" si="1"/>
        <v/>
      </c>
      <c r="D14" s="34" t="str">
        <f t="shared" si="2"/>
        <v/>
      </c>
      <c r="E14" s="30"/>
      <c r="F14" s="29"/>
      <c r="G14" s="30"/>
      <c r="H14" s="32"/>
      <c r="I14" s="29"/>
      <c r="J14" s="30"/>
      <c r="K14" s="32"/>
      <c r="L14" s="33"/>
      <c r="M14" s="33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t="str">
        <f t="shared" si="3"/>
        <v/>
      </c>
      <c r="AA14" t="e">
        <f t="shared" si="4"/>
        <v>#VALUE!</v>
      </c>
      <c r="AB14">
        <f t="shared" si="5"/>
        <v>0</v>
      </c>
      <c r="AC14" s="27">
        <f t="shared" si="6"/>
        <v>0</v>
      </c>
      <c r="AD14" s="27">
        <f t="shared" si="7"/>
        <v>0</v>
      </c>
      <c r="AE14" s="27">
        <f t="shared" si="8"/>
        <v>0</v>
      </c>
      <c r="AF14" s="27">
        <f t="shared" si="9"/>
        <v>0</v>
      </c>
      <c r="AG14">
        <f t="shared" si="10"/>
        <v>0</v>
      </c>
      <c r="AH14" s="26">
        <f t="shared" si="11"/>
        <v>0</v>
      </c>
      <c r="AI14">
        <f t="shared" si="12"/>
        <v>0</v>
      </c>
      <c r="AJ14" s="26">
        <f t="shared" si="13"/>
        <v>0</v>
      </c>
      <c r="AK14" s="26">
        <f t="shared" si="14"/>
        <v>0</v>
      </c>
      <c r="AL14" s="28" t="str">
        <f t="shared" si="15"/>
        <v/>
      </c>
      <c r="AM14" s="28" t="str">
        <f t="shared" si="16"/>
        <v/>
      </c>
      <c r="AN14" s="28" t="str">
        <f t="shared" si="17"/>
        <v/>
      </c>
      <c r="AO14" s="28" t="str">
        <f t="shared" si="18"/>
        <v/>
      </c>
    </row>
    <row r="15" spans="1:41" x14ac:dyDescent="0.15">
      <c r="A15" s="29"/>
      <c r="B15" s="29"/>
      <c r="C15" s="34" t="str">
        <f t="shared" si="1"/>
        <v/>
      </c>
      <c r="D15" s="34" t="str">
        <f t="shared" si="2"/>
        <v/>
      </c>
      <c r="E15" s="30"/>
      <c r="F15" s="29"/>
      <c r="G15" s="30"/>
      <c r="H15" s="32"/>
      <c r="I15" s="29"/>
      <c r="J15" s="30"/>
      <c r="K15" s="32"/>
      <c r="L15" s="33"/>
      <c r="M15" s="33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t="str">
        <f t="shared" si="3"/>
        <v/>
      </c>
      <c r="AA15" t="e">
        <f t="shared" si="4"/>
        <v>#VALUE!</v>
      </c>
      <c r="AB15">
        <f t="shared" si="5"/>
        <v>0</v>
      </c>
      <c r="AC15" s="27">
        <f t="shared" si="6"/>
        <v>0</v>
      </c>
      <c r="AD15" s="27">
        <f t="shared" si="7"/>
        <v>0</v>
      </c>
      <c r="AE15" s="27">
        <f t="shared" si="8"/>
        <v>0</v>
      </c>
      <c r="AF15" s="27">
        <f t="shared" si="9"/>
        <v>0</v>
      </c>
      <c r="AG15">
        <f t="shared" si="10"/>
        <v>0</v>
      </c>
      <c r="AH15" s="26">
        <f t="shared" si="11"/>
        <v>0</v>
      </c>
      <c r="AI15">
        <f t="shared" si="12"/>
        <v>0</v>
      </c>
      <c r="AJ15" s="26">
        <f t="shared" si="13"/>
        <v>0</v>
      </c>
      <c r="AK15" s="26">
        <f t="shared" si="14"/>
        <v>0</v>
      </c>
      <c r="AL15" s="28" t="str">
        <f t="shared" si="15"/>
        <v/>
      </c>
      <c r="AM15" s="28" t="str">
        <f t="shared" si="16"/>
        <v/>
      </c>
      <c r="AN15" s="28" t="str">
        <f t="shared" si="17"/>
        <v/>
      </c>
      <c r="AO15" s="28" t="str">
        <f t="shared" si="18"/>
        <v/>
      </c>
    </row>
    <row r="16" spans="1:41" x14ac:dyDescent="0.15">
      <c r="A16" s="29"/>
      <c r="B16" s="29"/>
      <c r="C16" s="34" t="str">
        <f t="shared" si="1"/>
        <v/>
      </c>
      <c r="D16" s="34" t="str">
        <f t="shared" si="2"/>
        <v/>
      </c>
      <c r="E16" s="30"/>
      <c r="F16" s="29"/>
      <c r="G16" s="30"/>
      <c r="H16" s="32"/>
      <c r="I16" s="29"/>
      <c r="J16" s="30"/>
      <c r="K16" s="32"/>
      <c r="L16" s="33"/>
      <c r="M16" s="33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t="str">
        <f t="shared" si="3"/>
        <v/>
      </c>
      <c r="AA16" t="e">
        <f t="shared" si="4"/>
        <v>#VALUE!</v>
      </c>
      <c r="AB16">
        <f t="shared" si="5"/>
        <v>0</v>
      </c>
      <c r="AC16" s="27">
        <f t="shared" si="6"/>
        <v>0</v>
      </c>
      <c r="AD16" s="27">
        <f t="shared" si="7"/>
        <v>0</v>
      </c>
      <c r="AE16" s="27">
        <f t="shared" si="8"/>
        <v>0</v>
      </c>
      <c r="AF16" s="27">
        <f t="shared" si="9"/>
        <v>0</v>
      </c>
      <c r="AG16">
        <f t="shared" si="10"/>
        <v>0</v>
      </c>
      <c r="AH16" s="26">
        <f t="shared" si="11"/>
        <v>0</v>
      </c>
      <c r="AI16">
        <f t="shared" si="12"/>
        <v>0</v>
      </c>
      <c r="AJ16" s="26">
        <f t="shared" si="13"/>
        <v>0</v>
      </c>
      <c r="AK16" s="26">
        <f t="shared" si="14"/>
        <v>0</v>
      </c>
      <c r="AL16" s="28" t="str">
        <f t="shared" si="15"/>
        <v/>
      </c>
      <c r="AM16" s="28" t="str">
        <f t="shared" si="16"/>
        <v/>
      </c>
      <c r="AN16" s="28" t="str">
        <f t="shared" si="17"/>
        <v/>
      </c>
      <c r="AO16" s="28" t="str">
        <f t="shared" si="18"/>
        <v/>
      </c>
    </row>
    <row r="17" spans="1:41" x14ac:dyDescent="0.15">
      <c r="A17" s="29"/>
      <c r="B17" s="29"/>
      <c r="C17" s="34" t="str">
        <f t="shared" si="1"/>
        <v/>
      </c>
      <c r="D17" s="34" t="str">
        <f t="shared" si="2"/>
        <v/>
      </c>
      <c r="E17" s="30"/>
      <c r="F17" s="29"/>
      <c r="G17" s="30"/>
      <c r="H17" s="32"/>
      <c r="I17" s="29"/>
      <c r="J17" s="30"/>
      <c r="K17" s="32"/>
      <c r="L17" s="33"/>
      <c r="M17" s="33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t="str">
        <f t="shared" si="3"/>
        <v/>
      </c>
      <c r="AA17" t="e">
        <f t="shared" si="4"/>
        <v>#VALUE!</v>
      </c>
      <c r="AB17">
        <f t="shared" si="5"/>
        <v>0</v>
      </c>
      <c r="AC17" s="27">
        <f t="shared" si="6"/>
        <v>0</v>
      </c>
      <c r="AD17" s="27">
        <f t="shared" si="7"/>
        <v>0</v>
      </c>
      <c r="AE17" s="27">
        <f t="shared" si="8"/>
        <v>0</v>
      </c>
      <c r="AF17" s="27">
        <f t="shared" si="9"/>
        <v>0</v>
      </c>
      <c r="AG17">
        <f t="shared" si="10"/>
        <v>0</v>
      </c>
      <c r="AH17" s="26">
        <f t="shared" si="11"/>
        <v>0</v>
      </c>
      <c r="AI17">
        <f t="shared" si="12"/>
        <v>0</v>
      </c>
      <c r="AJ17" s="26">
        <f t="shared" si="13"/>
        <v>0</v>
      </c>
      <c r="AK17" s="26">
        <f t="shared" si="14"/>
        <v>0</v>
      </c>
      <c r="AL17" s="28" t="str">
        <f t="shared" si="15"/>
        <v/>
      </c>
      <c r="AM17" s="28" t="str">
        <f t="shared" si="16"/>
        <v/>
      </c>
      <c r="AN17" s="28" t="str">
        <f t="shared" si="17"/>
        <v/>
      </c>
      <c r="AO17" s="28" t="str">
        <f t="shared" si="18"/>
        <v/>
      </c>
    </row>
    <row r="18" spans="1:41" ht="26" x14ac:dyDescent="0.15">
      <c r="A18" s="52" t="s">
        <v>49</v>
      </c>
      <c r="B18" s="53" t="s">
        <v>50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</row>
  </sheetData>
  <sheetProtection algorithmName="SHA-512" hashValue="4kp4B8Pnv6zkxmp0JCBKCgRe7uB+h4sk0B1v8KofNGKE2uu+rLoXcQaUnkK9vQ+DxttO1M85L4yxfZ5imJQelg==" saltValue="bSOWmdL6SK4cWkPRJS/0Fg==" spinCount="100000" sheet="1" objects="1" scenarios="1"/>
  <mergeCells count="21">
    <mergeCell ref="Y1:Y2"/>
    <mergeCell ref="P1:S1"/>
    <mergeCell ref="T1:T2"/>
    <mergeCell ref="U1:U2"/>
    <mergeCell ref="V1:V2"/>
    <mergeCell ref="W1:W2"/>
    <mergeCell ref="X1:X2"/>
    <mergeCell ref="N1:O1"/>
    <mergeCell ref="A1:A2"/>
    <mergeCell ref="B1:B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C1:C2"/>
    <mergeCell ref="D1:D2"/>
  </mergeCells>
  <hyperlinks>
    <hyperlink ref="B18" r:id="rId1" xr:uid="{B54C2060-069E-A245-B5E1-67C721D77550}"/>
  </hyperlinks>
  <pageMargins left="0.7" right="0.7" top="0.78740157499999996" bottom="0.78740157499999996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01ECCF9-FCF5-403C-BAF1-3D0F55E3B712}">
          <x14:formula1>
            <xm:f>List2!$D$1:$D$2</xm:f>
          </x14:formula1>
          <xm:sqref>L3:L17</xm:sqref>
        </x14:dataValidation>
        <x14:dataValidation type="list" allowBlank="1" showInputMessage="1" showErrorMessage="1" xr:uid="{3A24558A-A34C-49B4-8BF4-71BE14426A27}">
          <x14:formula1>
            <xm:f>List2!$C$1:$C$5</xm:f>
          </x14:formula1>
          <xm:sqref>H3:H17</xm:sqref>
        </x14:dataValidation>
        <x14:dataValidation type="list" allowBlank="1" showInputMessage="1" showErrorMessage="1" xr:uid="{02518D35-D205-41EE-9226-DD9788E0B609}">
          <x14:formula1>
            <xm:f>List2!$B$1:$B$2</xm:f>
          </x14:formula1>
          <xm:sqref>N3:T17 V3:V17</xm:sqref>
        </x14:dataValidation>
        <x14:dataValidation type="list" allowBlank="1" showInputMessage="1" showErrorMessage="1" xr:uid="{BBBD5050-B563-42C6-97ED-C2EC190DBF47}">
          <x14:formula1>
            <xm:f>List2!$A$1:$A$3</xm:f>
          </x14:formula1>
          <xm:sqref>U3:U17 W3:X17</xm:sqref>
        </x14:dataValidation>
        <x14:dataValidation type="list" allowBlank="1" showInputMessage="1" showErrorMessage="1" xr:uid="{E904EA5D-C320-4B61-ABEA-190F5621AF2F}">
          <x14:formula1>
            <xm:f>List2!$E$1:$E$3</xm:f>
          </x14:formula1>
          <xm:sqref>K3:K17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A55B1-BD57-49B9-B8CB-8C92E53B5298}">
  <dimension ref="A1:E5"/>
  <sheetViews>
    <sheetView workbookViewId="0">
      <selection activeCell="C4" sqref="C4"/>
    </sheetView>
  </sheetViews>
  <sheetFormatPr baseColWidth="10" defaultColWidth="8.7109375" defaultRowHeight="14" x14ac:dyDescent="0.15"/>
  <cols>
    <col min="1" max="1" width="16" customWidth="1"/>
    <col min="3" max="3" width="24.42578125" customWidth="1"/>
    <col min="4" max="4" width="9.85546875" bestFit="1" customWidth="1"/>
  </cols>
  <sheetData>
    <row r="1" spans="1:5" ht="27" thickBot="1" x14ac:dyDescent="0.2">
      <c r="A1" t="s">
        <v>24</v>
      </c>
      <c r="B1" t="s">
        <v>26</v>
      </c>
      <c r="C1" s="23" t="s">
        <v>36</v>
      </c>
      <c r="D1" s="4">
        <v>45793</v>
      </c>
      <c r="E1" t="s">
        <v>33</v>
      </c>
    </row>
    <row r="2" spans="1:5" ht="27" thickBot="1" x14ac:dyDescent="0.2">
      <c r="A2" t="s">
        <v>25</v>
      </c>
      <c r="B2" t="s">
        <v>27</v>
      </c>
      <c r="C2" s="23" t="s">
        <v>37</v>
      </c>
      <c r="D2" s="4">
        <v>45794</v>
      </c>
      <c r="E2" t="s">
        <v>34</v>
      </c>
    </row>
    <row r="3" spans="1:5" ht="27" thickBot="1" x14ac:dyDescent="0.2">
      <c r="A3" t="s">
        <v>6</v>
      </c>
      <c r="C3" s="23" t="s">
        <v>38</v>
      </c>
      <c r="E3" t="s">
        <v>35</v>
      </c>
    </row>
    <row r="4" spans="1:5" ht="27" thickBot="1" x14ac:dyDescent="0.2">
      <c r="C4" s="23" t="s">
        <v>32</v>
      </c>
    </row>
    <row r="5" spans="1:5" x14ac:dyDescent="0.15">
      <c r="C5" s="23" t="s">
        <v>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Registrace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Hovorka Radek Mgr.</dc:creator>
  <cp:lastModifiedBy>Jan Haur</cp:lastModifiedBy>
  <dcterms:created xsi:type="dcterms:W3CDTF">2025-02-24T15:31:01Z</dcterms:created>
  <dcterms:modified xsi:type="dcterms:W3CDTF">2025-02-28T12:06:30Z</dcterms:modified>
</cp:coreProperties>
</file>